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NGOS" sheetId="1" r:id="rId1"/>
    <sheet name="SUMMERY" sheetId="2" r:id="rId2"/>
  </sheets>
  <definedNames>
    <definedName name="_xlnm.Database">NGOS!$B$3:$V$20</definedName>
    <definedName name="_xlnm.Print_Titles" localSheetId="0">NGOS!$3:$3</definedName>
  </definedNames>
  <calcPr calcId="124519"/>
</workbook>
</file>

<file path=xl/calcChain.xml><?xml version="1.0" encoding="utf-8"?>
<calcChain xmlns="http://schemas.openxmlformats.org/spreadsheetml/2006/main">
  <c r="S5" i="2"/>
  <c r="S6"/>
  <c r="S7"/>
  <c r="S8"/>
  <c r="S9"/>
  <c r="M5"/>
  <c r="M6"/>
  <c r="M7"/>
  <c r="M8"/>
  <c r="M9"/>
  <c r="J5"/>
  <c r="J6"/>
  <c r="J7"/>
  <c r="J8"/>
  <c r="J9"/>
  <c r="G14" i="1"/>
  <c r="K14"/>
  <c r="Q14"/>
  <c r="J4" i="2"/>
  <c r="M4" s="1"/>
  <c r="S4" s="1"/>
  <c r="L5" i="1"/>
  <c r="O5" s="1"/>
  <c r="U5" s="1"/>
  <c r="L6"/>
  <c r="O6" s="1"/>
  <c r="U6" s="1"/>
  <c r="L7"/>
  <c r="O7" s="1"/>
  <c r="U7" s="1"/>
  <c r="L8"/>
  <c r="O8" s="1"/>
  <c r="U8" s="1"/>
  <c r="L9"/>
  <c r="O9" s="1"/>
  <c r="U9" s="1"/>
  <c r="L10"/>
  <c r="O10" s="1"/>
  <c r="U10" s="1"/>
  <c r="L11"/>
  <c r="O11" s="1"/>
  <c r="U11" s="1"/>
  <c r="L12"/>
  <c r="O12" s="1"/>
  <c r="U12" s="1"/>
  <c r="L13"/>
  <c r="O13" s="1"/>
  <c r="U13" s="1"/>
  <c r="L4"/>
  <c r="E14"/>
  <c r="I14"/>
  <c r="M14"/>
  <c r="S14"/>
  <c r="R10" i="2"/>
  <c r="P10"/>
  <c r="N10"/>
  <c r="L10"/>
  <c r="H10"/>
  <c r="F10"/>
  <c r="D10"/>
  <c r="F14" i="1"/>
  <c r="H14"/>
  <c r="J14"/>
  <c r="N14"/>
  <c r="P14"/>
  <c r="R14"/>
  <c r="T14"/>
  <c r="C10" i="2"/>
  <c r="E10"/>
  <c r="G10"/>
  <c r="I10"/>
  <c r="K10"/>
  <c r="O10"/>
  <c r="Q10"/>
  <c r="B10"/>
  <c r="J10" l="1"/>
  <c r="M10"/>
  <c r="S10"/>
  <c r="L14" i="1"/>
  <c r="O4"/>
  <c r="U4" l="1"/>
  <c r="U14" s="1"/>
  <c r="O14"/>
</calcChain>
</file>

<file path=xl/sharedStrings.xml><?xml version="1.0" encoding="utf-8"?>
<sst xmlns="http://schemas.openxmlformats.org/spreadsheetml/2006/main" count="82" uniqueCount="53">
  <si>
    <t>RANK</t>
  </si>
  <si>
    <t>NAME</t>
  </si>
  <si>
    <t>BASIC</t>
  </si>
  <si>
    <t>DA</t>
  </si>
  <si>
    <t>WA</t>
  </si>
  <si>
    <t>SPA</t>
  </si>
  <si>
    <t>UA</t>
  </si>
  <si>
    <t>PAB</t>
  </si>
  <si>
    <t>TOTAL</t>
  </si>
  <si>
    <t>EICSS</t>
  </si>
  <si>
    <t>NET</t>
  </si>
  <si>
    <t>PTAX</t>
  </si>
  <si>
    <t>ITAX</t>
  </si>
  <si>
    <t>EPR</t>
  </si>
  <si>
    <t>NETP</t>
  </si>
  <si>
    <t>SNO</t>
  </si>
  <si>
    <t>OFFICE OF THE COMMANDANT 18TH BN SAF SHIVPURI (M.P.)</t>
  </si>
  <si>
    <t>EMPCODE</t>
  </si>
  <si>
    <t>INSP SAF</t>
  </si>
  <si>
    <t>SI SAF</t>
  </si>
  <si>
    <t>ASI(R)</t>
  </si>
  <si>
    <t>ASI(M)</t>
  </si>
  <si>
    <t>HR</t>
  </si>
  <si>
    <t>MVR</t>
  </si>
  <si>
    <t>NO</t>
  </si>
  <si>
    <t xml:space="preserve">TOTAL </t>
  </si>
  <si>
    <t>AC</t>
  </si>
  <si>
    <t>NETPAY</t>
  </si>
  <si>
    <t>GPF</t>
  </si>
  <si>
    <t>PARMAL SINGH MEHRA</t>
  </si>
  <si>
    <t>273003305</t>
  </si>
  <si>
    <t>SEETA RAM KEER</t>
  </si>
  <si>
    <t>090003646</t>
  </si>
  <si>
    <t>FELIRAM SAHARIYA</t>
  </si>
  <si>
    <t>130011284</t>
  </si>
  <si>
    <t>GAYA PRASAD</t>
  </si>
  <si>
    <t>090007167</t>
  </si>
  <si>
    <t>110010862</t>
  </si>
  <si>
    <t>VIJAY SHARMA</t>
  </si>
  <si>
    <t>390001728</t>
  </si>
  <si>
    <t>AMRAT KIRKETTA</t>
  </si>
  <si>
    <t>250012758</t>
  </si>
  <si>
    <t>RAJENDRA PRASAD</t>
  </si>
  <si>
    <t>140008381</t>
  </si>
  <si>
    <t>RAKESH KUMAR ARYA</t>
  </si>
  <si>
    <t>141017521</t>
  </si>
  <si>
    <t>SI(R)</t>
  </si>
  <si>
    <t>GOVERDHAN LAL BOHRE</t>
  </si>
  <si>
    <t>140008065</t>
  </si>
  <si>
    <t>HRA</t>
  </si>
  <si>
    <t>VINOD SINGH</t>
  </si>
  <si>
    <t>GPF PAY MONTH OF 07/2025</t>
  </si>
  <si>
    <t>SUMMERY GPF PAY MONTH OF 07/2025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</si>
</sst>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8">
    <xf numFmtId="0" fontId="0" fillId="0" borderId="0" xfId="0"/>
    <xf numFmtId="1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" fontId="16" fillId="0" borderId="10" xfId="0" applyNumberFormat="1" applyFont="1" applyBorder="1" applyAlignment="1">
      <alignment vertical="center"/>
    </xf>
    <xf numFmtId="1" fontId="0" fillId="0" borderId="10" xfId="0" applyNumberFormat="1" applyBorder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ont="1" applyBorder="1"/>
    <xf numFmtId="1" fontId="0" fillId="0" borderId="0" xfId="0" applyNumberFormat="1" applyBorder="1" applyAlignment="1">
      <alignment horizontal="center" vertical="center"/>
    </xf>
    <xf numFmtId="1" fontId="18" fillId="0" borderId="10" xfId="0" applyNumberFormat="1" applyFont="1" applyBorder="1" applyAlignment="1">
      <alignment vertical="center"/>
    </xf>
    <xf numFmtId="1" fontId="18" fillId="0" borderId="0" xfId="0" applyNumberFormat="1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19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1" fontId="18" fillId="0" borderId="0" xfId="0" applyNumberFormat="1" applyFont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0" fillId="0" borderId="0" xfId="0" applyBorder="1" applyAlignment="1"/>
    <xf numFmtId="1" fontId="21" fillId="0" borderId="10" xfId="0" applyNumberFormat="1" applyFont="1" applyBorder="1" applyAlignment="1">
      <alignment vertical="center"/>
    </xf>
    <xf numFmtId="1" fontId="0" fillId="0" borderId="0" xfId="0" applyNumberFormat="1" applyAlignment="1">
      <alignment horizontal="left" vertical="center"/>
    </xf>
    <xf numFmtId="0" fontId="21" fillId="0" borderId="10" xfId="0" applyFont="1" applyBorder="1" applyAlignment="1">
      <alignment horizontal="center" vertical="center"/>
    </xf>
    <xf numFmtId="1" fontId="21" fillId="0" borderId="10" xfId="0" applyNumberFormat="1" applyFont="1" applyBorder="1" applyAlignment="1">
      <alignment horizontal="center" vertical="center"/>
    </xf>
    <xf numFmtId="1" fontId="21" fillId="0" borderId="10" xfId="0" applyNumberFormat="1" applyFont="1" applyBorder="1" applyAlignment="1">
      <alignment horizontal="right" vertical="center"/>
    </xf>
    <xf numFmtId="1" fontId="21" fillId="0" borderId="10" xfId="0" applyNumberFormat="1" applyFont="1" applyBorder="1" applyAlignment="1">
      <alignment horizontal="left" vertical="center"/>
    </xf>
    <xf numFmtId="1" fontId="0" fillId="0" borderId="10" xfId="0" applyNumberFormat="1" applyFont="1" applyBorder="1" applyAlignment="1">
      <alignment vertical="center"/>
    </xf>
    <xf numFmtId="0" fontId="0" fillId="0" borderId="10" xfId="0" applyFont="1" applyBorder="1" applyAlignment="1">
      <alignment horizontal="center" vertical="center"/>
    </xf>
    <xf numFmtId="1" fontId="0" fillId="0" borderId="10" xfId="0" applyNumberFormat="1" applyFont="1" applyBorder="1" applyAlignment="1">
      <alignment horizontal="center" vertical="center"/>
    </xf>
    <xf numFmtId="1" fontId="16" fillId="0" borderId="0" xfId="0" applyNumberFormat="1" applyFont="1" applyAlignment="1">
      <alignment horizontal="left" vertical="center"/>
    </xf>
    <xf numFmtId="1" fontId="18" fillId="0" borderId="10" xfId="0" applyNumberFormat="1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18" fillId="0" borderId="10" xfId="0" applyFont="1" applyBorder="1" applyAlignment="1">
      <alignment vertical="center"/>
    </xf>
    <xf numFmtId="1" fontId="18" fillId="0" borderId="0" xfId="0" applyNumberFormat="1" applyFont="1" applyBorder="1" applyAlignment="1">
      <alignment vertical="center"/>
    </xf>
    <xf numFmtId="1" fontId="0" fillId="0" borderId="0" xfId="0" applyNumberFormat="1" applyFont="1" applyBorder="1"/>
    <xf numFmtId="1" fontId="0" fillId="0" borderId="0" xfId="0" applyNumberFormat="1" applyBorder="1"/>
    <xf numFmtId="0" fontId="23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22"/>
  <sheetViews>
    <sheetView tabSelected="1" topLeftCell="A4" workbookViewId="0">
      <selection activeCell="D8" sqref="D8"/>
    </sheetView>
  </sheetViews>
  <sheetFormatPr defaultRowHeight="20.100000000000001" customHeight="1"/>
  <cols>
    <col min="1" max="1" width="5.42578125" style="6" customWidth="1"/>
    <col min="2" max="2" width="7.5703125" style="1" customWidth="1"/>
    <col min="3" max="3" width="11" style="17" customWidth="1"/>
    <col min="4" max="4" width="22.42578125" style="21" customWidth="1"/>
    <col min="5" max="5" width="9.5703125" style="1" customWidth="1"/>
    <col min="6" max="6" width="9.28515625" style="1" customWidth="1"/>
    <col min="7" max="7" width="6.28515625" style="1" customWidth="1"/>
    <col min="8" max="8" width="7.7109375" style="1" customWidth="1"/>
    <col min="9" max="9" width="7" style="1" bestFit="1" customWidth="1"/>
    <col min="10" max="10" width="7" style="1" customWidth="1"/>
    <col min="11" max="11" width="8.42578125" style="1" bestFit="1" customWidth="1"/>
    <col min="12" max="12" width="10.7109375" style="1" customWidth="1"/>
    <col min="13" max="13" width="9.140625" style="1" customWidth="1"/>
    <col min="14" max="14" width="7.7109375" style="1" customWidth="1"/>
    <col min="15" max="15" width="9.28515625" style="1" customWidth="1"/>
    <col min="16" max="16" width="7.42578125" style="1" customWidth="1"/>
    <col min="17" max="17" width="7.85546875" style="1" customWidth="1"/>
    <col min="18" max="18" width="7" style="1" customWidth="1"/>
    <col min="19" max="19" width="6.7109375" style="1" customWidth="1"/>
    <col min="20" max="20" width="7.28515625" style="1" bestFit="1" customWidth="1"/>
    <col min="21" max="21" width="10.140625" style="1" customWidth="1"/>
    <col min="22" max="22" width="10.85546875" style="10" bestFit="1" customWidth="1"/>
    <col min="23" max="16384" width="9.140625" style="2"/>
  </cols>
  <sheetData>
    <row r="1" spans="1:22" s="14" customFormat="1" ht="20.100000000000001" customHeight="1">
      <c r="A1" s="36" t="s">
        <v>16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15"/>
    </row>
    <row r="2" spans="1:22" s="14" customFormat="1" ht="20.100000000000001" customHeight="1">
      <c r="A2" s="36" t="s">
        <v>51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15"/>
    </row>
    <row r="3" spans="1:22" s="18" customFormat="1" ht="24" customHeight="1">
      <c r="A3" s="22" t="s">
        <v>15</v>
      </c>
      <c r="B3" s="20" t="s">
        <v>0</v>
      </c>
      <c r="C3" s="23" t="s">
        <v>17</v>
      </c>
      <c r="D3" s="25" t="s">
        <v>1</v>
      </c>
      <c r="E3" s="24" t="s">
        <v>2</v>
      </c>
      <c r="F3" s="24" t="s">
        <v>3</v>
      </c>
      <c r="G3" s="24" t="s">
        <v>4</v>
      </c>
      <c r="H3" s="24" t="s">
        <v>5</v>
      </c>
      <c r="I3" s="24" t="s">
        <v>6</v>
      </c>
      <c r="J3" s="24" t="s">
        <v>49</v>
      </c>
      <c r="K3" s="24" t="s">
        <v>7</v>
      </c>
      <c r="L3" s="24" t="s">
        <v>8</v>
      </c>
      <c r="M3" s="24" t="s">
        <v>28</v>
      </c>
      <c r="N3" s="24" t="s">
        <v>9</v>
      </c>
      <c r="O3" s="24" t="s">
        <v>10</v>
      </c>
      <c r="P3" s="24" t="s">
        <v>22</v>
      </c>
      <c r="Q3" s="24" t="s">
        <v>11</v>
      </c>
      <c r="R3" s="24" t="s">
        <v>12</v>
      </c>
      <c r="S3" s="24" t="s">
        <v>23</v>
      </c>
      <c r="T3" s="24" t="s">
        <v>13</v>
      </c>
      <c r="U3" s="24" t="s">
        <v>14</v>
      </c>
    </row>
    <row r="4" spans="1:22" s="16" customFormat="1" ht="30" customHeight="1">
      <c r="A4" s="5">
        <v>1</v>
      </c>
      <c r="B4" s="4" t="s">
        <v>26</v>
      </c>
      <c r="C4" s="4" t="s">
        <v>30</v>
      </c>
      <c r="D4" s="4" t="s">
        <v>29</v>
      </c>
      <c r="E4" s="4">
        <v>77700</v>
      </c>
      <c r="F4" s="4">
        <v>42735</v>
      </c>
      <c r="G4" s="31">
        <v>0</v>
      </c>
      <c r="H4" s="4">
        <v>0</v>
      </c>
      <c r="I4" s="4">
        <v>60</v>
      </c>
      <c r="J4" s="31">
        <v>0</v>
      </c>
      <c r="K4" s="4">
        <v>0</v>
      </c>
      <c r="L4" s="11">
        <f>SUM(E4:K4)</f>
        <v>120495</v>
      </c>
      <c r="M4" s="4">
        <v>15000</v>
      </c>
      <c r="N4" s="4">
        <v>400</v>
      </c>
      <c r="O4" s="11">
        <f>L4-M4-N4</f>
        <v>105095</v>
      </c>
      <c r="P4" s="4">
        <v>600</v>
      </c>
      <c r="Q4" s="4">
        <v>250</v>
      </c>
      <c r="R4" s="4">
        <v>0</v>
      </c>
      <c r="S4" s="4">
        <v>250</v>
      </c>
      <c r="T4" s="4">
        <v>0</v>
      </c>
      <c r="U4" s="11">
        <f>O4-P4-Q4-R4-S4-T4</f>
        <v>103995</v>
      </c>
    </row>
    <row r="5" spans="1:22" s="16" customFormat="1" ht="30" customHeight="1">
      <c r="A5" s="5">
        <v>2</v>
      </c>
      <c r="B5" s="4" t="s">
        <v>18</v>
      </c>
      <c r="C5" s="4" t="s">
        <v>34</v>
      </c>
      <c r="D5" s="4" t="s">
        <v>33</v>
      </c>
      <c r="E5" s="4">
        <v>55700</v>
      </c>
      <c r="F5" s="4">
        <v>30635</v>
      </c>
      <c r="G5" s="31">
        <v>0</v>
      </c>
      <c r="H5" s="4">
        <v>1000</v>
      </c>
      <c r="I5" s="4">
        <v>60</v>
      </c>
      <c r="J5" s="4">
        <v>0</v>
      </c>
      <c r="K5" s="4">
        <v>1000</v>
      </c>
      <c r="L5" s="11">
        <f t="shared" ref="L5:L13" si="0">SUM(E5:K5)</f>
        <v>88395</v>
      </c>
      <c r="M5" s="4">
        <v>15000</v>
      </c>
      <c r="N5" s="4">
        <v>200</v>
      </c>
      <c r="O5" s="11">
        <f t="shared" ref="O5:O13" si="1">L5-M5-N5</f>
        <v>73195</v>
      </c>
      <c r="P5" s="31">
        <v>0</v>
      </c>
      <c r="Q5" s="4">
        <v>250</v>
      </c>
      <c r="R5" s="4">
        <v>0</v>
      </c>
      <c r="S5" s="31">
        <v>0</v>
      </c>
      <c r="T5" s="4">
        <v>0</v>
      </c>
      <c r="U5" s="11">
        <f t="shared" ref="U5:U13" si="2">O5-P5-Q5-R5-S5-T5</f>
        <v>72945</v>
      </c>
      <c r="V5" s="33"/>
    </row>
    <row r="6" spans="1:22" s="13" customFormat="1" ht="30" customHeight="1">
      <c r="A6" s="5">
        <v>3</v>
      </c>
      <c r="B6" s="4" t="s">
        <v>18</v>
      </c>
      <c r="C6" s="4" t="s">
        <v>32</v>
      </c>
      <c r="D6" s="4" t="s">
        <v>31</v>
      </c>
      <c r="E6" s="4">
        <v>55700</v>
      </c>
      <c r="F6" s="4">
        <v>30635</v>
      </c>
      <c r="G6" s="31">
        <v>0</v>
      </c>
      <c r="H6" s="4">
        <v>1000</v>
      </c>
      <c r="I6" s="4">
        <v>60</v>
      </c>
      <c r="J6" s="4">
        <v>0</v>
      </c>
      <c r="K6" s="4">
        <v>1000</v>
      </c>
      <c r="L6" s="11">
        <f t="shared" si="0"/>
        <v>88395</v>
      </c>
      <c r="M6" s="4">
        <v>15000</v>
      </c>
      <c r="N6" s="4">
        <v>200</v>
      </c>
      <c r="O6" s="11">
        <f t="shared" si="1"/>
        <v>73195</v>
      </c>
      <c r="P6" s="31">
        <v>0</v>
      </c>
      <c r="Q6" s="4">
        <v>250</v>
      </c>
      <c r="R6" s="4">
        <v>0</v>
      </c>
      <c r="S6" s="31">
        <v>0</v>
      </c>
      <c r="T6" s="4">
        <v>0</v>
      </c>
      <c r="U6" s="11">
        <f t="shared" si="2"/>
        <v>72945</v>
      </c>
    </row>
    <row r="7" spans="1:22" s="13" customFormat="1" ht="30" customHeight="1">
      <c r="A7" s="5">
        <v>4</v>
      </c>
      <c r="B7" s="4" t="s">
        <v>19</v>
      </c>
      <c r="C7" s="4" t="s">
        <v>36</v>
      </c>
      <c r="D7" s="4" t="s">
        <v>35</v>
      </c>
      <c r="E7" s="4">
        <v>62700</v>
      </c>
      <c r="F7" s="4">
        <v>34485</v>
      </c>
      <c r="G7" s="31">
        <v>0</v>
      </c>
      <c r="H7" s="4">
        <v>1000</v>
      </c>
      <c r="I7" s="4">
        <v>60</v>
      </c>
      <c r="J7" s="4">
        <v>0</v>
      </c>
      <c r="K7" s="4">
        <v>1000</v>
      </c>
      <c r="L7" s="11">
        <f t="shared" si="0"/>
        <v>99245</v>
      </c>
      <c r="M7" s="4">
        <v>15000</v>
      </c>
      <c r="N7" s="4">
        <v>200</v>
      </c>
      <c r="O7" s="11">
        <f t="shared" si="1"/>
        <v>84045</v>
      </c>
      <c r="P7" s="31">
        <v>0</v>
      </c>
      <c r="Q7" s="4">
        <v>250</v>
      </c>
      <c r="R7" s="4">
        <v>0</v>
      </c>
      <c r="S7" s="31">
        <v>0</v>
      </c>
      <c r="T7" s="4">
        <v>0</v>
      </c>
      <c r="U7" s="11">
        <f t="shared" si="2"/>
        <v>83795</v>
      </c>
    </row>
    <row r="8" spans="1:22" s="13" customFormat="1" ht="30" customHeight="1">
      <c r="A8" s="5">
        <v>5</v>
      </c>
      <c r="B8" s="4" t="s">
        <v>19</v>
      </c>
      <c r="C8" s="4" t="s">
        <v>37</v>
      </c>
      <c r="D8" s="4" t="s">
        <v>50</v>
      </c>
      <c r="E8" s="4">
        <v>54100</v>
      </c>
      <c r="F8" s="4">
        <v>29755</v>
      </c>
      <c r="G8" s="31">
        <v>0</v>
      </c>
      <c r="H8" s="4">
        <v>1000</v>
      </c>
      <c r="I8" s="4">
        <v>60</v>
      </c>
      <c r="J8" s="31">
        <v>0</v>
      </c>
      <c r="K8" s="4">
        <v>1000</v>
      </c>
      <c r="L8" s="11">
        <f t="shared" si="0"/>
        <v>85915</v>
      </c>
      <c r="M8" s="4">
        <v>12000</v>
      </c>
      <c r="N8" s="4">
        <v>200</v>
      </c>
      <c r="O8" s="11">
        <f t="shared" si="1"/>
        <v>73715</v>
      </c>
      <c r="P8" s="31">
        <v>0</v>
      </c>
      <c r="Q8" s="4">
        <v>250</v>
      </c>
      <c r="R8" s="4">
        <v>0</v>
      </c>
      <c r="S8" s="31">
        <v>0</v>
      </c>
      <c r="T8" s="4">
        <v>5000</v>
      </c>
      <c r="U8" s="11">
        <f t="shared" si="2"/>
        <v>68465</v>
      </c>
    </row>
    <row r="9" spans="1:22" s="13" customFormat="1" ht="30" customHeight="1">
      <c r="A9" s="5">
        <v>6</v>
      </c>
      <c r="B9" s="4" t="s">
        <v>19</v>
      </c>
      <c r="C9" s="4" t="s">
        <v>39</v>
      </c>
      <c r="D9" s="4" t="s">
        <v>38</v>
      </c>
      <c r="E9" s="4">
        <v>48700</v>
      </c>
      <c r="F9" s="4">
        <v>26785</v>
      </c>
      <c r="G9" s="31">
        <v>0</v>
      </c>
      <c r="H9" s="4">
        <v>1000</v>
      </c>
      <c r="I9" s="4">
        <v>60</v>
      </c>
      <c r="J9" s="31">
        <v>0</v>
      </c>
      <c r="K9" s="4">
        <v>1000</v>
      </c>
      <c r="L9" s="11">
        <f t="shared" si="0"/>
        <v>77545</v>
      </c>
      <c r="M9" s="4">
        <v>12000</v>
      </c>
      <c r="N9" s="4">
        <v>200</v>
      </c>
      <c r="O9" s="11">
        <f t="shared" si="1"/>
        <v>65345</v>
      </c>
      <c r="P9" s="31">
        <v>0</v>
      </c>
      <c r="Q9" s="4">
        <v>250</v>
      </c>
      <c r="R9" s="4">
        <v>0</v>
      </c>
      <c r="S9" s="31">
        <v>0</v>
      </c>
      <c r="T9" s="4">
        <v>0</v>
      </c>
      <c r="U9" s="11">
        <f t="shared" si="2"/>
        <v>65095</v>
      </c>
    </row>
    <row r="10" spans="1:22" s="13" customFormat="1" ht="30" customHeight="1">
      <c r="A10" s="5">
        <v>7</v>
      </c>
      <c r="B10" s="4" t="s">
        <v>19</v>
      </c>
      <c r="C10" s="4" t="s">
        <v>41</v>
      </c>
      <c r="D10" s="4" t="s">
        <v>40</v>
      </c>
      <c r="E10" s="4">
        <v>42200</v>
      </c>
      <c r="F10" s="4">
        <v>23210</v>
      </c>
      <c r="G10" s="31">
        <v>0</v>
      </c>
      <c r="H10" s="4">
        <v>1000</v>
      </c>
      <c r="I10" s="4">
        <v>60</v>
      </c>
      <c r="J10" s="4">
        <v>0</v>
      </c>
      <c r="K10" s="4">
        <v>1000</v>
      </c>
      <c r="L10" s="11">
        <f t="shared" si="0"/>
        <v>67470</v>
      </c>
      <c r="M10" s="4">
        <v>10000</v>
      </c>
      <c r="N10" s="4">
        <v>200</v>
      </c>
      <c r="O10" s="11">
        <f t="shared" si="1"/>
        <v>57270</v>
      </c>
      <c r="P10" s="31">
        <v>0</v>
      </c>
      <c r="Q10" s="4">
        <v>250</v>
      </c>
      <c r="R10" s="4">
        <v>0</v>
      </c>
      <c r="S10" s="31">
        <v>0</v>
      </c>
      <c r="T10" s="4">
        <v>0</v>
      </c>
      <c r="U10" s="11">
        <f t="shared" si="2"/>
        <v>57020</v>
      </c>
    </row>
    <row r="11" spans="1:22" s="13" customFormat="1" ht="30" customHeight="1">
      <c r="A11" s="5">
        <v>8</v>
      </c>
      <c r="B11" s="4" t="s">
        <v>46</v>
      </c>
      <c r="C11" s="4" t="s">
        <v>48</v>
      </c>
      <c r="D11" s="4" t="s">
        <v>47</v>
      </c>
      <c r="E11" s="4">
        <v>61700</v>
      </c>
      <c r="F11" s="4">
        <v>33935</v>
      </c>
      <c r="G11" s="4">
        <v>30</v>
      </c>
      <c r="H11" s="4">
        <v>0</v>
      </c>
      <c r="I11" s="4">
        <v>0</v>
      </c>
      <c r="J11" s="4">
        <v>3085</v>
      </c>
      <c r="K11" s="4">
        <v>1060</v>
      </c>
      <c r="L11" s="11">
        <f t="shared" si="0"/>
        <v>99810</v>
      </c>
      <c r="M11" s="4">
        <v>20000</v>
      </c>
      <c r="N11" s="4">
        <v>200</v>
      </c>
      <c r="O11" s="11">
        <f t="shared" si="1"/>
        <v>79610</v>
      </c>
      <c r="P11" s="31">
        <v>0</v>
      </c>
      <c r="Q11" s="4">
        <v>250</v>
      </c>
      <c r="R11" s="4">
        <v>0</v>
      </c>
      <c r="S11" s="31">
        <v>0</v>
      </c>
      <c r="T11" s="4">
        <v>0</v>
      </c>
      <c r="U11" s="11">
        <f t="shared" si="2"/>
        <v>79360</v>
      </c>
    </row>
    <row r="12" spans="1:22" s="13" customFormat="1" ht="30" customHeight="1">
      <c r="A12" s="5">
        <v>9</v>
      </c>
      <c r="B12" s="4" t="s">
        <v>20</v>
      </c>
      <c r="C12" s="4" t="s">
        <v>43</v>
      </c>
      <c r="D12" s="4" t="s">
        <v>42</v>
      </c>
      <c r="E12" s="4">
        <v>61700</v>
      </c>
      <c r="F12" s="4">
        <v>33935</v>
      </c>
      <c r="G12" s="4">
        <v>30</v>
      </c>
      <c r="H12" s="4">
        <v>0</v>
      </c>
      <c r="I12" s="4">
        <v>60</v>
      </c>
      <c r="J12" s="4">
        <v>0</v>
      </c>
      <c r="K12" s="4">
        <v>1000</v>
      </c>
      <c r="L12" s="11">
        <f t="shared" si="0"/>
        <v>96725</v>
      </c>
      <c r="M12" s="4">
        <v>12000</v>
      </c>
      <c r="N12" s="4">
        <v>200</v>
      </c>
      <c r="O12" s="11">
        <f t="shared" si="1"/>
        <v>84525</v>
      </c>
      <c r="P12" s="31">
        <v>0</v>
      </c>
      <c r="Q12" s="4">
        <v>250</v>
      </c>
      <c r="R12" s="4">
        <v>0</v>
      </c>
      <c r="S12" s="31">
        <v>0</v>
      </c>
      <c r="T12" s="4">
        <v>0</v>
      </c>
      <c r="U12" s="11">
        <f t="shared" si="2"/>
        <v>84275</v>
      </c>
    </row>
    <row r="13" spans="1:22" s="13" customFormat="1" ht="30" customHeight="1">
      <c r="A13" s="5">
        <v>10</v>
      </c>
      <c r="B13" s="4" t="s">
        <v>21</v>
      </c>
      <c r="C13" s="4" t="s">
        <v>45</v>
      </c>
      <c r="D13" s="4" t="s">
        <v>44</v>
      </c>
      <c r="E13" s="4">
        <v>34100</v>
      </c>
      <c r="F13" s="4">
        <v>18755</v>
      </c>
      <c r="G13" s="31">
        <v>0</v>
      </c>
      <c r="H13" s="4">
        <v>70</v>
      </c>
      <c r="I13" s="4">
        <v>60</v>
      </c>
      <c r="J13" s="4">
        <v>0</v>
      </c>
      <c r="K13" s="4">
        <v>1000</v>
      </c>
      <c r="L13" s="11">
        <f t="shared" si="0"/>
        <v>53985</v>
      </c>
      <c r="M13" s="4">
        <v>7000</v>
      </c>
      <c r="N13" s="4">
        <v>200</v>
      </c>
      <c r="O13" s="11">
        <f t="shared" si="1"/>
        <v>46785</v>
      </c>
      <c r="P13" s="4">
        <v>600</v>
      </c>
      <c r="Q13" s="4">
        <v>250</v>
      </c>
      <c r="R13" s="4">
        <v>0</v>
      </c>
      <c r="S13" s="31">
        <v>0</v>
      </c>
      <c r="T13" s="4">
        <v>0</v>
      </c>
      <c r="U13" s="11">
        <f t="shared" si="2"/>
        <v>45935</v>
      </c>
    </row>
    <row r="14" spans="1:22" s="13" customFormat="1" ht="30" customHeight="1">
      <c r="A14" s="5"/>
      <c r="B14" s="11"/>
      <c r="C14" s="30"/>
      <c r="D14" s="25" t="s">
        <v>8</v>
      </c>
      <c r="E14" s="11">
        <f t="shared" ref="E14:U14" si="3">SUM(E4:E13)</f>
        <v>554300</v>
      </c>
      <c r="F14" s="11">
        <f t="shared" si="3"/>
        <v>304865</v>
      </c>
      <c r="G14" s="11">
        <f t="shared" si="3"/>
        <v>60</v>
      </c>
      <c r="H14" s="11">
        <f t="shared" si="3"/>
        <v>6070</v>
      </c>
      <c r="I14" s="11">
        <f t="shared" si="3"/>
        <v>540</v>
      </c>
      <c r="J14" s="11">
        <f t="shared" si="3"/>
        <v>3085</v>
      </c>
      <c r="K14" s="11">
        <f t="shared" si="3"/>
        <v>9060</v>
      </c>
      <c r="L14" s="20">
        <f t="shared" si="3"/>
        <v>877980</v>
      </c>
      <c r="M14" s="11">
        <f t="shared" si="3"/>
        <v>133000</v>
      </c>
      <c r="N14" s="11">
        <f t="shared" si="3"/>
        <v>2200</v>
      </c>
      <c r="O14" s="20">
        <f t="shared" si="3"/>
        <v>742780</v>
      </c>
      <c r="P14" s="11">
        <f t="shared" si="3"/>
        <v>1200</v>
      </c>
      <c r="Q14" s="11">
        <f t="shared" si="3"/>
        <v>2500</v>
      </c>
      <c r="R14" s="11">
        <f t="shared" si="3"/>
        <v>0</v>
      </c>
      <c r="S14" s="11">
        <f t="shared" si="3"/>
        <v>250</v>
      </c>
      <c r="T14" s="11">
        <f t="shared" si="3"/>
        <v>5000</v>
      </c>
      <c r="U14" s="20">
        <f t="shared" si="3"/>
        <v>733830</v>
      </c>
      <c r="V14" s="12"/>
    </row>
    <row r="15" spans="1:22" s="13" customFormat="1" ht="30" customHeight="1">
      <c r="A15" s="6"/>
      <c r="B15" s="1"/>
      <c r="C15" s="17"/>
      <c r="D15" s="2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2"/>
    </row>
    <row r="16" spans="1:22" s="13" customFormat="1" ht="30" customHeight="1">
      <c r="A16" s="6"/>
      <c r="B16" s="1"/>
      <c r="C16" s="17"/>
      <c r="D16" s="2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2"/>
    </row>
    <row r="17" spans="1:22" s="13" customFormat="1" ht="30" customHeight="1">
      <c r="A17" s="6"/>
      <c r="B17" s="1"/>
      <c r="C17" s="17"/>
      <c r="D17" s="29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2"/>
    </row>
    <row r="18" spans="1:22" s="13" customFormat="1" ht="30" customHeight="1">
      <c r="A18" s="6"/>
      <c r="B18" s="1"/>
      <c r="C18" s="17"/>
      <c r="D18" s="2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2"/>
    </row>
    <row r="19" spans="1:22" s="13" customFormat="1" ht="30" customHeight="1">
      <c r="A19" s="6"/>
      <c r="B19" s="1"/>
      <c r="C19" s="17"/>
      <c r="D19" s="2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2"/>
    </row>
    <row r="20" spans="1:22" s="13" customFormat="1" ht="30" customHeight="1">
      <c r="A20" s="6"/>
      <c r="B20" s="1"/>
      <c r="C20" s="17"/>
      <c r="D20" s="2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2"/>
    </row>
    <row r="22" spans="1:22" ht="33.75" customHeight="1"/>
  </sheetData>
  <mergeCells count="2">
    <mergeCell ref="A1:U1"/>
    <mergeCell ref="A2:U2"/>
  </mergeCells>
  <printOptions horizontalCentered="1"/>
  <pageMargins left="0.64" right="0.2" top="1" bottom="0.75" header="0.3" footer="0.3"/>
  <pageSetup paperSize="5" scale="90" orientation="landscape" r:id="rId1"/>
  <headerFooter>
    <oddHeader>&amp;RPage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T11"/>
  <sheetViews>
    <sheetView zoomScale="115" zoomScaleNormal="115" workbookViewId="0">
      <selection activeCell="K7" sqref="K7"/>
    </sheetView>
  </sheetViews>
  <sheetFormatPr defaultRowHeight="15"/>
  <cols>
    <col min="1" max="1" width="9.42578125" style="19" customWidth="1"/>
    <col min="2" max="2" width="6.28515625" style="8" customWidth="1"/>
    <col min="3" max="3" width="10.28515625" style="7" customWidth="1"/>
    <col min="4" max="4" width="9.85546875" style="7" customWidth="1"/>
    <col min="5" max="5" width="6" style="7" customWidth="1"/>
    <col min="6" max="6" width="7" style="7" customWidth="1"/>
    <col min="7" max="9" width="8" style="7" customWidth="1"/>
    <col min="10" max="10" width="10.7109375" style="7" customWidth="1"/>
    <col min="11" max="11" width="9.42578125" style="7" customWidth="1"/>
    <col min="12" max="12" width="7.7109375" style="7" customWidth="1"/>
    <col min="13" max="13" width="9.42578125" style="7" customWidth="1"/>
    <col min="14" max="14" width="7.42578125" style="7" customWidth="1"/>
    <col min="15" max="15" width="8.140625" style="7" customWidth="1"/>
    <col min="16" max="16" width="8.5703125" style="7" customWidth="1"/>
    <col min="17" max="17" width="6.5703125" style="7" customWidth="1"/>
    <col min="18" max="18" width="7.42578125" style="7" bestFit="1" customWidth="1"/>
    <col min="19" max="19" width="10" style="7" customWidth="1"/>
    <col min="20" max="16384" width="9.140625" style="7"/>
  </cols>
  <sheetData>
    <row r="1" spans="1:20" ht="21.95" customHeight="1">
      <c r="A1" s="37" t="s">
        <v>16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</row>
    <row r="2" spans="1:20" ht="21.95" customHeight="1">
      <c r="A2" s="37" t="s">
        <v>52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</row>
    <row r="3" spans="1:20" ht="15.75">
      <c r="A3" s="20" t="s">
        <v>0</v>
      </c>
      <c r="B3" s="23" t="s">
        <v>24</v>
      </c>
      <c r="C3" s="24" t="s">
        <v>2</v>
      </c>
      <c r="D3" s="24" t="s">
        <v>3</v>
      </c>
      <c r="E3" s="24" t="s">
        <v>4</v>
      </c>
      <c r="F3" s="24" t="s">
        <v>5</v>
      </c>
      <c r="G3" s="24" t="s">
        <v>6</v>
      </c>
      <c r="H3" s="24" t="s">
        <v>22</v>
      </c>
      <c r="I3" s="24" t="s">
        <v>7</v>
      </c>
      <c r="J3" s="24" t="s">
        <v>8</v>
      </c>
      <c r="K3" s="24" t="s">
        <v>28</v>
      </c>
      <c r="L3" s="24" t="s">
        <v>9</v>
      </c>
      <c r="M3" s="24" t="s">
        <v>27</v>
      </c>
      <c r="N3" s="24" t="s">
        <v>22</v>
      </c>
      <c r="O3" s="24" t="s">
        <v>11</v>
      </c>
      <c r="P3" s="24" t="s">
        <v>12</v>
      </c>
      <c r="Q3" s="24" t="s">
        <v>23</v>
      </c>
      <c r="R3" s="24" t="s">
        <v>13</v>
      </c>
      <c r="S3" s="24" t="s">
        <v>14</v>
      </c>
    </row>
    <row r="4" spans="1:20" s="9" customFormat="1" ht="24.95" customHeight="1">
      <c r="A4" s="31" t="s">
        <v>26</v>
      </c>
      <c r="B4" s="27">
        <v>1</v>
      </c>
      <c r="C4" s="4">
        <v>77700</v>
      </c>
      <c r="D4" s="4">
        <v>42735</v>
      </c>
      <c r="E4" s="31">
        <v>0</v>
      </c>
      <c r="F4" s="4">
        <v>0</v>
      </c>
      <c r="G4" s="4">
        <v>60</v>
      </c>
      <c r="H4" s="31">
        <v>0</v>
      </c>
      <c r="I4" s="4">
        <v>0</v>
      </c>
      <c r="J4" s="11">
        <f>SUM(C4:I4)</f>
        <v>120495</v>
      </c>
      <c r="K4" s="4">
        <v>15000</v>
      </c>
      <c r="L4" s="4">
        <v>400</v>
      </c>
      <c r="M4" s="11">
        <f>J4-K4-L4</f>
        <v>105095</v>
      </c>
      <c r="N4" s="4">
        <v>600</v>
      </c>
      <c r="O4" s="4">
        <v>250</v>
      </c>
      <c r="P4" s="4">
        <v>0</v>
      </c>
      <c r="Q4" s="4">
        <v>250</v>
      </c>
      <c r="R4" s="4">
        <v>0</v>
      </c>
      <c r="S4" s="11">
        <f>M4-N4-O4-P4-Q4-R4</f>
        <v>103995</v>
      </c>
    </row>
    <row r="5" spans="1:20" s="9" customFormat="1" ht="24.95" customHeight="1">
      <c r="A5" s="26" t="s">
        <v>18</v>
      </c>
      <c r="B5" s="28">
        <v>2</v>
      </c>
      <c r="C5" s="11">
        <v>111400</v>
      </c>
      <c r="D5" s="11">
        <v>61270</v>
      </c>
      <c r="E5" s="32">
        <v>0</v>
      </c>
      <c r="F5" s="11">
        <v>2000</v>
      </c>
      <c r="G5" s="11">
        <v>120</v>
      </c>
      <c r="H5" s="11">
        <v>0</v>
      </c>
      <c r="I5" s="11">
        <v>2000</v>
      </c>
      <c r="J5" s="11">
        <f t="shared" ref="J5:J9" si="0">SUM(C5:I5)</f>
        <v>176790</v>
      </c>
      <c r="K5" s="11">
        <v>30000</v>
      </c>
      <c r="L5" s="11">
        <v>400</v>
      </c>
      <c r="M5" s="11">
        <f t="shared" ref="M5:M9" si="1">J5-K5-L5</f>
        <v>146390</v>
      </c>
      <c r="N5" s="32">
        <v>0</v>
      </c>
      <c r="O5" s="11">
        <v>500</v>
      </c>
      <c r="P5" s="11">
        <v>0</v>
      </c>
      <c r="Q5" s="32">
        <v>0</v>
      </c>
      <c r="R5" s="11">
        <v>0</v>
      </c>
      <c r="S5" s="11">
        <f t="shared" ref="S5:S9" si="2">M5-N5-O5-P5-Q5-R5</f>
        <v>145890</v>
      </c>
      <c r="T5" s="34"/>
    </row>
    <row r="6" spans="1:20" s="9" customFormat="1" ht="24.95" customHeight="1">
      <c r="A6" s="26" t="s">
        <v>19</v>
      </c>
      <c r="B6" s="28">
        <v>4</v>
      </c>
      <c r="C6" s="11">
        <v>207700</v>
      </c>
      <c r="D6" s="11">
        <v>114235</v>
      </c>
      <c r="E6" s="32">
        <v>0</v>
      </c>
      <c r="F6" s="11">
        <v>4000</v>
      </c>
      <c r="G6" s="11">
        <v>240</v>
      </c>
      <c r="H6" s="11">
        <v>0</v>
      </c>
      <c r="I6" s="11">
        <v>4000</v>
      </c>
      <c r="J6" s="11">
        <f t="shared" si="0"/>
        <v>330175</v>
      </c>
      <c r="K6" s="11">
        <v>49000</v>
      </c>
      <c r="L6" s="11">
        <v>800</v>
      </c>
      <c r="M6" s="11">
        <f t="shared" si="1"/>
        <v>280375</v>
      </c>
      <c r="N6" s="32">
        <v>0</v>
      </c>
      <c r="O6" s="11">
        <v>1000</v>
      </c>
      <c r="P6" s="11">
        <v>0</v>
      </c>
      <c r="Q6" s="32">
        <v>0</v>
      </c>
      <c r="R6" s="11">
        <v>5000</v>
      </c>
      <c r="S6" s="11">
        <f t="shared" si="2"/>
        <v>274375</v>
      </c>
    </row>
    <row r="7" spans="1:20" s="9" customFormat="1" ht="24.95" customHeight="1">
      <c r="A7" s="4" t="s">
        <v>46</v>
      </c>
      <c r="B7" s="28">
        <v>1</v>
      </c>
      <c r="C7" s="4">
        <v>61700</v>
      </c>
      <c r="D7" s="4">
        <v>33935</v>
      </c>
      <c r="E7" s="4">
        <v>30</v>
      </c>
      <c r="F7" s="4">
        <v>0</v>
      </c>
      <c r="G7" s="4">
        <v>0</v>
      </c>
      <c r="H7" s="4">
        <v>3085</v>
      </c>
      <c r="I7" s="4">
        <v>1060</v>
      </c>
      <c r="J7" s="11">
        <f t="shared" si="0"/>
        <v>99810</v>
      </c>
      <c r="K7" s="4">
        <v>20000</v>
      </c>
      <c r="L7" s="4">
        <v>200</v>
      </c>
      <c r="M7" s="11">
        <f t="shared" si="1"/>
        <v>79610</v>
      </c>
      <c r="N7" s="31">
        <v>0</v>
      </c>
      <c r="O7" s="4">
        <v>250</v>
      </c>
      <c r="P7" s="4">
        <v>0</v>
      </c>
      <c r="Q7" s="31">
        <v>0</v>
      </c>
      <c r="R7" s="4">
        <v>0</v>
      </c>
      <c r="S7" s="11">
        <f t="shared" si="2"/>
        <v>79360</v>
      </c>
    </row>
    <row r="8" spans="1:20" s="9" customFormat="1" ht="24.95" customHeight="1">
      <c r="A8" s="4" t="s">
        <v>20</v>
      </c>
      <c r="B8" s="28">
        <v>1</v>
      </c>
      <c r="C8" s="4">
        <v>61700</v>
      </c>
      <c r="D8" s="4">
        <v>33935</v>
      </c>
      <c r="E8" s="4">
        <v>30</v>
      </c>
      <c r="F8" s="4">
        <v>0</v>
      </c>
      <c r="G8" s="4">
        <v>60</v>
      </c>
      <c r="H8" s="4">
        <v>0</v>
      </c>
      <c r="I8" s="4">
        <v>1000</v>
      </c>
      <c r="J8" s="11">
        <f t="shared" si="0"/>
        <v>96725</v>
      </c>
      <c r="K8" s="4">
        <v>12000</v>
      </c>
      <c r="L8" s="4">
        <v>200</v>
      </c>
      <c r="M8" s="11">
        <f t="shared" si="1"/>
        <v>84525</v>
      </c>
      <c r="N8" s="31">
        <v>0</v>
      </c>
      <c r="O8" s="4">
        <v>250</v>
      </c>
      <c r="P8" s="4">
        <v>0</v>
      </c>
      <c r="Q8" s="31">
        <v>0</v>
      </c>
      <c r="R8" s="4">
        <v>0</v>
      </c>
      <c r="S8" s="11">
        <f t="shared" si="2"/>
        <v>84275</v>
      </c>
    </row>
    <row r="9" spans="1:20" s="9" customFormat="1" ht="24.95" customHeight="1">
      <c r="A9" s="4" t="s">
        <v>21</v>
      </c>
      <c r="B9" s="28">
        <v>1</v>
      </c>
      <c r="C9" s="4">
        <v>34100</v>
      </c>
      <c r="D9" s="4">
        <v>18755</v>
      </c>
      <c r="E9" s="31">
        <v>0</v>
      </c>
      <c r="F9" s="4">
        <v>70</v>
      </c>
      <c r="G9" s="4">
        <v>60</v>
      </c>
      <c r="H9" s="4">
        <v>0</v>
      </c>
      <c r="I9" s="4">
        <v>1000</v>
      </c>
      <c r="J9" s="11">
        <f t="shared" si="0"/>
        <v>53985</v>
      </c>
      <c r="K9" s="4">
        <v>7000</v>
      </c>
      <c r="L9" s="4">
        <v>200</v>
      </c>
      <c r="M9" s="11">
        <f t="shared" si="1"/>
        <v>46785</v>
      </c>
      <c r="N9" s="4">
        <v>600</v>
      </c>
      <c r="O9" s="4">
        <v>250</v>
      </c>
      <c r="P9" s="4">
        <v>0</v>
      </c>
      <c r="Q9" s="31">
        <v>0</v>
      </c>
      <c r="R9" s="4">
        <v>0</v>
      </c>
      <c r="S9" s="11">
        <f t="shared" si="2"/>
        <v>45935</v>
      </c>
    </row>
    <row r="10" spans="1:20" ht="24.95" customHeight="1">
      <c r="A10" s="3" t="s">
        <v>25</v>
      </c>
      <c r="B10" s="23">
        <f t="shared" ref="B10:S10" si="3">SUM(B4:B9)</f>
        <v>10</v>
      </c>
      <c r="C10" s="11">
        <f t="shared" si="3"/>
        <v>554300</v>
      </c>
      <c r="D10" s="11">
        <f t="shared" si="3"/>
        <v>304865</v>
      </c>
      <c r="E10" s="11">
        <f t="shared" si="3"/>
        <v>60</v>
      </c>
      <c r="F10" s="11">
        <f t="shared" si="3"/>
        <v>6070</v>
      </c>
      <c r="G10" s="11">
        <f t="shared" si="3"/>
        <v>540</v>
      </c>
      <c r="H10" s="11">
        <f t="shared" si="3"/>
        <v>3085</v>
      </c>
      <c r="I10" s="11">
        <f t="shared" si="3"/>
        <v>9060</v>
      </c>
      <c r="J10" s="20">
        <f t="shared" si="3"/>
        <v>877980</v>
      </c>
      <c r="K10" s="11">
        <f t="shared" si="3"/>
        <v>133000</v>
      </c>
      <c r="L10" s="11">
        <f t="shared" si="3"/>
        <v>2200</v>
      </c>
      <c r="M10" s="20">
        <f t="shared" si="3"/>
        <v>742780</v>
      </c>
      <c r="N10" s="11">
        <f t="shared" si="3"/>
        <v>1200</v>
      </c>
      <c r="O10" s="11">
        <f t="shared" si="3"/>
        <v>2500</v>
      </c>
      <c r="P10" s="11">
        <f t="shared" si="3"/>
        <v>0</v>
      </c>
      <c r="Q10" s="11">
        <f t="shared" si="3"/>
        <v>250</v>
      </c>
      <c r="R10" s="11">
        <f t="shared" si="3"/>
        <v>5000</v>
      </c>
      <c r="S10" s="20">
        <f t="shared" si="3"/>
        <v>733830</v>
      </c>
    </row>
    <row r="11" spans="1:20">
      <c r="M11" s="35"/>
      <c r="S11" s="35"/>
    </row>
  </sheetData>
  <mergeCells count="2">
    <mergeCell ref="A1:S1"/>
    <mergeCell ref="A2:S2"/>
  </mergeCells>
  <printOptions horizontalCentered="1"/>
  <pageMargins left="0.88" right="0.7" top="1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NGOS</vt:lpstr>
      <vt:lpstr>SUMMERY</vt:lpstr>
      <vt:lpstr>Database</vt:lpstr>
      <vt:lpstr>NGOS!Print_Titles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nsr</dc:creator>
  <cp:lastModifiedBy>mr</cp:lastModifiedBy>
  <cp:lastPrinted>2025-06-28T08:07:01Z</cp:lastPrinted>
  <dcterms:created xsi:type="dcterms:W3CDTF">2021-02-05T13:35:25Z</dcterms:created>
  <dcterms:modified xsi:type="dcterms:W3CDTF">2025-06-28T08:11:14Z</dcterms:modified>
</cp:coreProperties>
</file>